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92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<sst xmlns="http://schemas.openxmlformats.org/spreadsheetml/2006/main" count="99" uniqueCount="61">
  <si>
    <t>Dalyviai</t>
  </si>
  <si>
    <t>#2</t>
  </si>
  <si>
    <t>#3</t>
  </si>
  <si>
    <t>+=</t>
  </si>
  <si>
    <t>h#</t>
  </si>
  <si>
    <t>#n</t>
  </si>
  <si>
    <t>taškai</t>
  </si>
  <si>
    <t>laikas</t>
  </si>
  <si>
    <t>Komanda / šalis</t>
  </si>
  <si>
    <t>min.</t>
  </si>
  <si>
    <t>s#</t>
  </si>
  <si>
    <t>KAUNO TAURĖ - 2006</t>
  </si>
  <si>
    <t xml:space="preserve">2006 M. LIETUVOS RESPUBLIKOS XIV KOMANDINĖS IR XXVII ATVIROSIOS ASMENINĖS </t>
  </si>
  <si>
    <t xml:space="preserve">ŠACHMATŲ UŽDAVINIŲ SPRENDIMO PIRMENYBĖS </t>
  </si>
  <si>
    <t>vieta</t>
  </si>
  <si>
    <t>Komanda</t>
  </si>
  <si>
    <t>Latvija</t>
  </si>
  <si>
    <t>Antons Gajevskis</t>
  </si>
  <si>
    <t>Stasys Steponavičius</t>
  </si>
  <si>
    <t>Vidmantas Satkus</t>
  </si>
  <si>
    <t>Vilimantas Satkus</t>
  </si>
  <si>
    <t>reit.</t>
  </si>
  <si>
    <t>Kėdainiai I</t>
  </si>
  <si>
    <t>Vilnius I</t>
  </si>
  <si>
    <t>Martynas Limontas</t>
  </si>
  <si>
    <t>Valdas Bučinskas</t>
  </si>
  <si>
    <t>Vilnius II</t>
  </si>
  <si>
    <t>Valerij Lipskij</t>
  </si>
  <si>
    <t>Baltarusija</t>
  </si>
  <si>
    <t>Viktor Volchek</t>
  </si>
  <si>
    <t>Aleksandr Bulavka</t>
  </si>
  <si>
    <t>Mikalai Sihnievic</t>
  </si>
  <si>
    <t>Račinskas Romualdas</t>
  </si>
  <si>
    <t>Viktoras Paliulionis</t>
  </si>
  <si>
    <t>Ilja Ketris</t>
  </si>
  <si>
    <t>Vytautas Gudelionis</t>
  </si>
  <si>
    <t>Kaunas</t>
  </si>
  <si>
    <t>Ryszard Krolikowski</t>
  </si>
  <si>
    <t>Lenkija</t>
  </si>
  <si>
    <t>Dmitrijus Chocenka</t>
  </si>
  <si>
    <t>Stasis Granauskis</t>
  </si>
  <si>
    <t>Kėdainiai</t>
  </si>
  <si>
    <t>Modris Ravinš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</si>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</sst>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center" vertical="top" wrapText="1"/>
    </xf>
    <xf numFmtId="1" fontId="1" fillId="0" borderId="24" xfId="0" applyNumberFormat="1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1" fontId="2" fillId="0" borderId="26" xfId="0" applyNumberFormat="1" applyFont="1" applyBorder="1" applyAlignment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2" fillId="0" borderId="28" xfId="0" applyNumberFormat="1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1" fontId="1" fillId="0" borderId="26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6" fillId="0" borderId="28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Font="1" applyBorder="1" applyAlignment="1" quotePrefix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1" fontId="6" fillId="0" borderId="29" xfId="0" applyNumberFormat="1" applyFont="1" applyBorder="1" applyAlignment="1">
      <alignment horizontal="center" vertical="top" wrapText="1"/>
    </xf>
    <xf numFmtId="1" fontId="6" fillId="0" borderId="21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R29" sqref="R29"/>
    </sheetView>
  </sheetViews>
  <sheetFormatPr defaultColWidth="9.140625" defaultRowHeight="12.75"/>
  <cols>
    <col min="1" max="2" width="23.7109375" style="0" customWidth="1"/>
    <col min="3" max="3" width="5.8515625" style="0" customWidth="1"/>
    <col min="4" max="5" width="4.7109375" style="0" customWidth="1"/>
    <col min="6" max="6" width="6.57421875" style="0" customWidth="1"/>
    <col min="7" max="9" width="4.7109375" style="0" customWidth="1"/>
    <col min="10" max="10" width="5.28125" style="0" customWidth="1"/>
    <col min="11" max="15" width="4.7109375" style="0" customWidth="1"/>
    <col min="17" max="17" width="10.421875" style="0" bestFit="1" customWidth="1"/>
  </cols>
  <sheetData>
    <row r="1" spans="1:18" ht="20.2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0.25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20.2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3" ht="16.5" thickBot="1">
      <c r="A4" s="1"/>
      <c r="B4" s="1"/>
      <c r="C4" s="1"/>
    </row>
    <row r="5" spans="1:18" s="2" customFormat="1" ht="16.5" customHeight="1" thickBot="1">
      <c r="A5" s="6" t="s">
        <v>0</v>
      </c>
      <c r="B5" s="8" t="s">
        <v>8</v>
      </c>
      <c r="C5" s="6" t="s">
        <v>21</v>
      </c>
      <c r="D5" s="35" t="s">
        <v>1</v>
      </c>
      <c r="E5" s="12" t="s">
        <v>9</v>
      </c>
      <c r="F5" s="9" t="s">
        <v>2</v>
      </c>
      <c r="G5" s="10" t="s">
        <v>9</v>
      </c>
      <c r="H5" s="13" t="s">
        <v>3</v>
      </c>
      <c r="I5" s="19" t="s">
        <v>9</v>
      </c>
      <c r="J5" s="13" t="s">
        <v>4</v>
      </c>
      <c r="K5" s="19" t="s">
        <v>9</v>
      </c>
      <c r="L5" s="13" t="s">
        <v>5</v>
      </c>
      <c r="M5" s="19" t="s">
        <v>9</v>
      </c>
      <c r="N5" s="18" t="s">
        <v>10</v>
      </c>
      <c r="O5" s="7" t="s">
        <v>9</v>
      </c>
      <c r="P5" s="11" t="s">
        <v>6</v>
      </c>
      <c r="Q5" s="11" t="s">
        <v>7</v>
      </c>
      <c r="R5" s="11" t="s">
        <v>14</v>
      </c>
    </row>
    <row r="6" spans="1:18" ht="16.5" thickBot="1">
      <c r="A6" s="27" t="s">
        <v>20</v>
      </c>
      <c r="B6" s="3" t="s">
        <v>22</v>
      </c>
      <c r="C6" s="45">
        <v>2155</v>
      </c>
      <c r="D6" s="29">
        <v>15</v>
      </c>
      <c r="E6" s="15">
        <v>20</v>
      </c>
      <c r="F6" s="20">
        <v>14</v>
      </c>
      <c r="G6" s="15">
        <v>58</v>
      </c>
      <c r="H6" s="20">
        <v>3</v>
      </c>
      <c r="I6" s="15">
        <v>100</v>
      </c>
      <c r="J6" s="20">
        <v>12.5</v>
      </c>
      <c r="K6" s="15">
        <v>50</v>
      </c>
      <c r="L6" s="20">
        <v>9</v>
      </c>
      <c r="M6" s="15">
        <v>80</v>
      </c>
      <c r="N6" s="20">
        <v>15</v>
      </c>
      <c r="O6" s="14">
        <v>50</v>
      </c>
      <c r="P6" s="37">
        <f aca="true" t="shared" si="0" ref="P6:P23">IF(COUNT(F6,H6,J6,L6,N6)&gt;0,D6+F6+H6+J6+L6+N6," ")</f>
        <v>68.5</v>
      </c>
      <c r="Q6" s="31">
        <f aca="true" t="shared" si="1" ref="Q6:Q23">IF(COUNT(F6,H6,J6,L6,N6)=5,E6+G6+I6+K6+M6+O6,IF(COUNT(F6,H6,J6,L6,N6)=4,E6+G6+I6+K6+M6,IF(COUNT(F6,H6,J6,L6,N6)=3,E6+G6+I6+K6,IF(COUNT(F6,H6,J6,L6,N6)=2,E6+G6+I6,IF(COUNT(F6,H6,J6,L6,N6)=1,E6+G6," ")))))</f>
        <v>358</v>
      </c>
      <c r="R6" s="50" t="s">
        <v>43</v>
      </c>
    </row>
    <row r="7" spans="1:18" ht="16.5" thickBot="1">
      <c r="A7" s="27" t="s">
        <v>30</v>
      </c>
      <c r="B7" s="3" t="s">
        <v>28</v>
      </c>
      <c r="C7" s="46">
        <v>2388</v>
      </c>
      <c r="D7" s="39">
        <v>15</v>
      </c>
      <c r="E7" s="40">
        <v>12</v>
      </c>
      <c r="F7" s="21">
        <v>15</v>
      </c>
      <c r="G7" s="4">
        <v>41</v>
      </c>
      <c r="H7" s="21">
        <v>0</v>
      </c>
      <c r="I7" s="4">
        <v>100</v>
      </c>
      <c r="J7" s="21">
        <v>10</v>
      </c>
      <c r="K7" s="4">
        <v>50</v>
      </c>
      <c r="L7" s="41">
        <v>10</v>
      </c>
      <c r="M7" s="40">
        <v>80</v>
      </c>
      <c r="N7" s="41">
        <v>15</v>
      </c>
      <c r="O7" s="49">
        <v>27</v>
      </c>
      <c r="P7" s="36">
        <f t="shared" si="0"/>
        <v>65</v>
      </c>
      <c r="Q7" s="32">
        <f t="shared" si="1"/>
        <v>310</v>
      </c>
      <c r="R7" s="51" t="s">
        <v>44</v>
      </c>
    </row>
    <row r="8" spans="1:18" ht="16.5" thickBot="1">
      <c r="A8" s="27" t="s">
        <v>19</v>
      </c>
      <c r="B8" s="3" t="s">
        <v>22</v>
      </c>
      <c r="C8" s="46">
        <v>2242</v>
      </c>
      <c r="D8" s="30">
        <v>15</v>
      </c>
      <c r="E8" s="4">
        <v>16</v>
      </c>
      <c r="F8" s="41">
        <v>15</v>
      </c>
      <c r="G8" s="40">
        <v>39</v>
      </c>
      <c r="H8" s="21">
        <v>0</v>
      </c>
      <c r="I8" s="4">
        <v>100</v>
      </c>
      <c r="J8" s="41">
        <v>15</v>
      </c>
      <c r="K8" s="40">
        <v>25</v>
      </c>
      <c r="L8" s="21">
        <v>8</v>
      </c>
      <c r="M8" s="4">
        <v>80</v>
      </c>
      <c r="N8" s="21">
        <v>10</v>
      </c>
      <c r="O8" s="16">
        <v>50</v>
      </c>
      <c r="P8" s="36">
        <f t="shared" si="0"/>
        <v>63</v>
      </c>
      <c r="Q8" s="32">
        <f t="shared" si="1"/>
        <v>310</v>
      </c>
      <c r="R8" s="51" t="s">
        <v>45</v>
      </c>
    </row>
    <row r="9" spans="1:18" ht="16.5" thickBot="1">
      <c r="A9" s="27" t="s">
        <v>33</v>
      </c>
      <c r="B9" s="3" t="s">
        <v>23</v>
      </c>
      <c r="C9" s="46">
        <v>2070</v>
      </c>
      <c r="D9" s="30">
        <v>15</v>
      </c>
      <c r="E9" s="4">
        <v>20</v>
      </c>
      <c r="F9" s="21">
        <v>15</v>
      </c>
      <c r="G9" s="4">
        <v>54</v>
      </c>
      <c r="H9" s="21">
        <v>1</v>
      </c>
      <c r="I9" s="4">
        <v>100</v>
      </c>
      <c r="J9" s="21">
        <v>7.5</v>
      </c>
      <c r="K9" s="4">
        <v>50</v>
      </c>
      <c r="L9" s="21">
        <v>0</v>
      </c>
      <c r="M9" s="4">
        <v>80</v>
      </c>
      <c r="N9" s="21">
        <v>12</v>
      </c>
      <c r="O9" s="16">
        <v>50</v>
      </c>
      <c r="P9" s="36">
        <f t="shared" si="0"/>
        <v>50.5</v>
      </c>
      <c r="Q9" s="32">
        <f t="shared" si="1"/>
        <v>354</v>
      </c>
      <c r="R9" s="23" t="s">
        <v>46</v>
      </c>
    </row>
    <row r="10" spans="1:18" ht="16.5" thickBot="1">
      <c r="A10" s="27" t="s">
        <v>37</v>
      </c>
      <c r="B10" s="3" t="s">
        <v>38</v>
      </c>
      <c r="C10" s="46">
        <v>2220</v>
      </c>
      <c r="D10" s="30">
        <v>10</v>
      </c>
      <c r="E10" s="4">
        <v>17</v>
      </c>
      <c r="F10" s="21">
        <v>14.5</v>
      </c>
      <c r="G10" s="4">
        <v>49</v>
      </c>
      <c r="H10" s="21">
        <v>1</v>
      </c>
      <c r="I10" s="4">
        <v>100</v>
      </c>
      <c r="J10" s="21">
        <v>2.5</v>
      </c>
      <c r="K10" s="4">
        <v>50</v>
      </c>
      <c r="L10" s="21">
        <v>3</v>
      </c>
      <c r="M10" s="4">
        <v>80</v>
      </c>
      <c r="N10" s="21">
        <v>15</v>
      </c>
      <c r="O10" s="16">
        <v>39</v>
      </c>
      <c r="P10" s="36">
        <f t="shared" si="0"/>
        <v>46</v>
      </c>
      <c r="Q10" s="32">
        <f t="shared" si="1"/>
        <v>335</v>
      </c>
      <c r="R10" s="23" t="s">
        <v>47</v>
      </c>
    </row>
    <row r="11" spans="1:18" ht="16.5" thickBot="1">
      <c r="A11" s="27" t="s">
        <v>24</v>
      </c>
      <c r="B11" s="3" t="s">
        <v>23</v>
      </c>
      <c r="C11" s="46"/>
      <c r="D11" s="30">
        <v>10</v>
      </c>
      <c r="E11" s="4">
        <v>14</v>
      </c>
      <c r="F11" s="21">
        <v>14.5</v>
      </c>
      <c r="G11" s="4">
        <v>49</v>
      </c>
      <c r="H11" s="21">
        <v>1</v>
      </c>
      <c r="I11" s="4">
        <v>100</v>
      </c>
      <c r="J11" s="21">
        <v>7.5</v>
      </c>
      <c r="K11" s="4">
        <v>50</v>
      </c>
      <c r="L11" s="21">
        <v>4</v>
      </c>
      <c r="M11" s="4">
        <v>80</v>
      </c>
      <c r="N11" s="21">
        <v>8</v>
      </c>
      <c r="O11" s="16">
        <v>50</v>
      </c>
      <c r="P11" s="36">
        <f t="shared" si="0"/>
        <v>45</v>
      </c>
      <c r="Q11" s="32">
        <f t="shared" si="1"/>
        <v>343</v>
      </c>
      <c r="R11" s="23" t="s">
        <v>48</v>
      </c>
    </row>
    <row r="12" spans="1:18" ht="16.5" thickBot="1">
      <c r="A12" s="27" t="s">
        <v>42</v>
      </c>
      <c r="B12" s="3" t="s">
        <v>16</v>
      </c>
      <c r="C12" s="47"/>
      <c r="D12" s="30">
        <v>15</v>
      </c>
      <c r="E12" s="4">
        <v>17</v>
      </c>
      <c r="F12" s="21">
        <v>12</v>
      </c>
      <c r="G12" s="4">
        <v>60</v>
      </c>
      <c r="H12" s="21">
        <v>1</v>
      </c>
      <c r="I12" s="4">
        <v>100</v>
      </c>
      <c r="J12" s="21">
        <v>2.5</v>
      </c>
      <c r="K12" s="4">
        <v>50</v>
      </c>
      <c r="L12" s="21">
        <v>5</v>
      </c>
      <c r="M12" s="4">
        <v>80</v>
      </c>
      <c r="N12" s="21">
        <v>7</v>
      </c>
      <c r="O12" s="16">
        <v>50</v>
      </c>
      <c r="P12" s="36">
        <f t="shared" si="0"/>
        <v>42.5</v>
      </c>
      <c r="Q12" s="32">
        <f t="shared" si="1"/>
        <v>357</v>
      </c>
      <c r="R12" s="23" t="s">
        <v>49</v>
      </c>
    </row>
    <row r="13" spans="1:18" ht="16.5" thickBot="1">
      <c r="A13" s="27" t="s">
        <v>39</v>
      </c>
      <c r="B13" s="3" t="s">
        <v>23</v>
      </c>
      <c r="C13" s="46"/>
      <c r="D13" s="30">
        <v>10</v>
      </c>
      <c r="E13" s="4">
        <v>13</v>
      </c>
      <c r="F13" s="21">
        <v>15</v>
      </c>
      <c r="G13" s="4">
        <v>54</v>
      </c>
      <c r="H13" s="41">
        <v>4</v>
      </c>
      <c r="I13" s="40">
        <v>100</v>
      </c>
      <c r="J13" s="21">
        <v>0</v>
      </c>
      <c r="K13" s="4">
        <f>+IF(AND(J13=0,COUNT(J13)=1),50," ")</f>
        <v>50</v>
      </c>
      <c r="L13" s="21">
        <v>4</v>
      </c>
      <c r="M13" s="4">
        <v>80</v>
      </c>
      <c r="N13" s="21">
        <v>2</v>
      </c>
      <c r="O13" s="16">
        <v>50</v>
      </c>
      <c r="P13" s="36">
        <f t="shared" si="0"/>
        <v>35</v>
      </c>
      <c r="Q13" s="32">
        <f t="shared" si="1"/>
        <v>347</v>
      </c>
      <c r="R13" s="23" t="s">
        <v>50</v>
      </c>
    </row>
    <row r="14" spans="1:18" ht="16.5" thickBot="1">
      <c r="A14" s="27" t="s">
        <v>31</v>
      </c>
      <c r="B14" s="3" t="s">
        <v>28</v>
      </c>
      <c r="C14" s="46">
        <v>2036</v>
      </c>
      <c r="D14" s="30">
        <v>15</v>
      </c>
      <c r="E14" s="4">
        <v>17</v>
      </c>
      <c r="F14" s="21">
        <v>10</v>
      </c>
      <c r="G14" s="4">
        <v>60</v>
      </c>
      <c r="H14" s="21">
        <v>2</v>
      </c>
      <c r="I14" s="4">
        <v>100</v>
      </c>
      <c r="J14" s="21">
        <v>2.5</v>
      </c>
      <c r="K14" s="4">
        <v>50</v>
      </c>
      <c r="L14" s="21">
        <v>0</v>
      </c>
      <c r="M14" s="4">
        <v>80</v>
      </c>
      <c r="N14" s="21">
        <v>5</v>
      </c>
      <c r="O14" s="16">
        <v>50</v>
      </c>
      <c r="P14" s="36">
        <f t="shared" si="0"/>
        <v>34.5</v>
      </c>
      <c r="Q14" s="32">
        <f t="shared" si="1"/>
        <v>357</v>
      </c>
      <c r="R14" s="23" t="s">
        <v>51</v>
      </c>
    </row>
    <row r="15" spans="1:18" ht="16.5" thickBot="1">
      <c r="A15" s="27" t="s">
        <v>29</v>
      </c>
      <c r="B15" s="3" t="s">
        <v>28</v>
      </c>
      <c r="C15" s="46">
        <v>1947</v>
      </c>
      <c r="D15" s="30">
        <v>10</v>
      </c>
      <c r="E15" s="4">
        <v>20</v>
      </c>
      <c r="F15" s="21">
        <v>10.25</v>
      </c>
      <c r="G15" s="4">
        <v>60</v>
      </c>
      <c r="H15" s="21">
        <v>1</v>
      </c>
      <c r="I15" s="4">
        <v>100</v>
      </c>
      <c r="J15" s="21">
        <v>5</v>
      </c>
      <c r="K15" s="4">
        <v>50</v>
      </c>
      <c r="L15" s="21">
        <v>3</v>
      </c>
      <c r="M15" s="4">
        <v>80</v>
      </c>
      <c r="N15" s="21">
        <v>3</v>
      </c>
      <c r="O15" s="16">
        <v>50</v>
      </c>
      <c r="P15" s="36">
        <f t="shared" si="0"/>
        <v>32.25</v>
      </c>
      <c r="Q15" s="32">
        <f t="shared" si="1"/>
        <v>360</v>
      </c>
      <c r="R15" s="23" t="s">
        <v>52</v>
      </c>
    </row>
    <row r="16" spans="1:18" ht="16.5" thickBot="1">
      <c r="A16" s="27" t="s">
        <v>18</v>
      </c>
      <c r="B16" s="3" t="s">
        <v>22</v>
      </c>
      <c r="C16" s="46">
        <v>1985</v>
      </c>
      <c r="D16" s="30">
        <v>10</v>
      </c>
      <c r="E16" s="4">
        <v>20</v>
      </c>
      <c r="F16" s="21">
        <v>8.5</v>
      </c>
      <c r="G16" s="4">
        <v>60</v>
      </c>
      <c r="H16" s="21">
        <v>1</v>
      </c>
      <c r="I16" s="4">
        <v>100</v>
      </c>
      <c r="J16" s="21">
        <v>7.5</v>
      </c>
      <c r="K16" s="4">
        <v>50</v>
      </c>
      <c r="L16" s="21">
        <v>0</v>
      </c>
      <c r="M16" s="4">
        <v>80</v>
      </c>
      <c r="N16" s="21">
        <v>4</v>
      </c>
      <c r="O16" s="16">
        <v>50</v>
      </c>
      <c r="P16" s="36">
        <f t="shared" si="0"/>
        <v>31</v>
      </c>
      <c r="Q16" s="32">
        <f t="shared" si="1"/>
        <v>360</v>
      </c>
      <c r="R16" s="23" t="s">
        <v>53</v>
      </c>
    </row>
    <row r="17" spans="1:18" ht="16.5" thickBot="1">
      <c r="A17" s="27" t="s">
        <v>25</v>
      </c>
      <c r="B17" s="3" t="s">
        <v>26</v>
      </c>
      <c r="C17" s="46"/>
      <c r="D17" s="30">
        <v>10</v>
      </c>
      <c r="E17" s="4">
        <v>17</v>
      </c>
      <c r="F17" s="21">
        <v>4.5</v>
      </c>
      <c r="G17" s="4">
        <v>60</v>
      </c>
      <c r="H17" s="21">
        <v>3</v>
      </c>
      <c r="I17" s="4">
        <v>90</v>
      </c>
      <c r="J17" s="21">
        <v>0</v>
      </c>
      <c r="K17" s="4">
        <v>50</v>
      </c>
      <c r="L17" s="21">
        <v>3</v>
      </c>
      <c r="M17" s="4">
        <v>80</v>
      </c>
      <c r="N17" s="21">
        <v>6.5</v>
      </c>
      <c r="O17" s="16">
        <v>48</v>
      </c>
      <c r="P17" s="36">
        <f t="shared" si="0"/>
        <v>27</v>
      </c>
      <c r="Q17" s="32">
        <f t="shared" si="1"/>
        <v>345</v>
      </c>
      <c r="R17" s="23" t="s">
        <v>54</v>
      </c>
    </row>
    <row r="18" spans="1:18" ht="16.5" thickBot="1">
      <c r="A18" s="27" t="s">
        <v>17</v>
      </c>
      <c r="B18" s="3" t="s">
        <v>16</v>
      </c>
      <c r="C18" s="47"/>
      <c r="D18" s="30">
        <v>15</v>
      </c>
      <c r="E18" s="4">
        <v>17</v>
      </c>
      <c r="F18" s="21">
        <v>3.5</v>
      </c>
      <c r="G18" s="4">
        <v>60</v>
      </c>
      <c r="H18" s="21">
        <v>0</v>
      </c>
      <c r="I18" s="4">
        <v>100</v>
      </c>
      <c r="J18" s="21">
        <v>2.5</v>
      </c>
      <c r="K18" s="4">
        <v>50</v>
      </c>
      <c r="L18" s="21">
        <v>0</v>
      </c>
      <c r="M18" s="4">
        <v>80</v>
      </c>
      <c r="N18" s="21">
        <v>2</v>
      </c>
      <c r="O18" s="16">
        <v>50</v>
      </c>
      <c r="P18" s="36">
        <f t="shared" si="0"/>
        <v>23</v>
      </c>
      <c r="Q18" s="32">
        <f t="shared" si="1"/>
        <v>357</v>
      </c>
      <c r="R18" s="23" t="s">
        <v>55</v>
      </c>
    </row>
    <row r="19" spans="1:18" ht="16.5" thickBot="1">
      <c r="A19" s="27" t="s">
        <v>35</v>
      </c>
      <c r="B19" s="3" t="s">
        <v>36</v>
      </c>
      <c r="C19" s="46"/>
      <c r="D19" s="30">
        <v>5</v>
      </c>
      <c r="E19" s="4">
        <v>20</v>
      </c>
      <c r="F19" s="21">
        <v>3.5</v>
      </c>
      <c r="G19" s="4">
        <v>60</v>
      </c>
      <c r="H19" s="21">
        <v>0</v>
      </c>
      <c r="I19" s="4">
        <v>100</v>
      </c>
      <c r="J19" s="21">
        <v>0</v>
      </c>
      <c r="K19" s="4">
        <f>+IF(AND(J19=0,COUNT(J19)=1),50," ")</f>
        <v>50</v>
      </c>
      <c r="L19" s="21">
        <v>3</v>
      </c>
      <c r="M19" s="4">
        <v>80</v>
      </c>
      <c r="N19" s="21">
        <v>7.5</v>
      </c>
      <c r="O19" s="16">
        <v>50</v>
      </c>
      <c r="P19" s="36">
        <f t="shared" si="0"/>
        <v>19</v>
      </c>
      <c r="Q19" s="32">
        <f t="shared" si="1"/>
        <v>360</v>
      </c>
      <c r="R19" s="23" t="s">
        <v>56</v>
      </c>
    </row>
    <row r="20" spans="1:18" ht="16.5" thickBot="1">
      <c r="A20" s="27" t="s">
        <v>34</v>
      </c>
      <c r="B20" s="3" t="s">
        <v>16</v>
      </c>
      <c r="C20" s="46"/>
      <c r="D20" s="30">
        <v>5</v>
      </c>
      <c r="E20" s="4">
        <v>20</v>
      </c>
      <c r="F20" s="21">
        <v>5</v>
      </c>
      <c r="G20" s="4">
        <v>60</v>
      </c>
      <c r="H20" s="21">
        <v>2</v>
      </c>
      <c r="I20" s="4">
        <v>100</v>
      </c>
      <c r="J20" s="21">
        <v>2.5</v>
      </c>
      <c r="K20" s="4">
        <v>50</v>
      </c>
      <c r="L20" s="21">
        <v>3</v>
      </c>
      <c r="M20" s="4">
        <v>80</v>
      </c>
      <c r="N20" s="21">
        <v>0</v>
      </c>
      <c r="O20" s="16">
        <v>50</v>
      </c>
      <c r="P20" s="36">
        <f t="shared" si="0"/>
        <v>17.5</v>
      </c>
      <c r="Q20" s="32">
        <f t="shared" si="1"/>
        <v>360</v>
      </c>
      <c r="R20" s="23" t="s">
        <v>57</v>
      </c>
    </row>
    <row r="21" spans="1:18" ht="16.5" thickBot="1">
      <c r="A21" s="27" t="s">
        <v>32</v>
      </c>
      <c r="B21" s="3" t="s">
        <v>41</v>
      </c>
      <c r="C21" s="46"/>
      <c r="D21" s="30">
        <v>5</v>
      </c>
      <c r="E21" s="4">
        <v>20</v>
      </c>
      <c r="F21" s="21">
        <v>4.5</v>
      </c>
      <c r="G21" s="4">
        <v>60</v>
      </c>
      <c r="H21" s="21">
        <v>0</v>
      </c>
      <c r="I21" s="4">
        <v>100</v>
      </c>
      <c r="J21" s="21">
        <v>0</v>
      </c>
      <c r="K21" s="4">
        <f>+IF(AND(J21=0,COUNT(J21)=1),50," ")</f>
        <v>50</v>
      </c>
      <c r="L21" s="21">
        <v>0</v>
      </c>
      <c r="M21" s="4">
        <v>80</v>
      </c>
      <c r="N21" s="21">
        <v>1</v>
      </c>
      <c r="O21" s="16">
        <v>50</v>
      </c>
      <c r="P21" s="36">
        <f t="shared" si="0"/>
        <v>10.5</v>
      </c>
      <c r="Q21" s="32">
        <f t="shared" si="1"/>
        <v>360</v>
      </c>
      <c r="R21" s="23" t="s">
        <v>58</v>
      </c>
    </row>
    <row r="22" spans="1:18" ht="16.5" thickBot="1">
      <c r="A22" s="27" t="s">
        <v>40</v>
      </c>
      <c r="B22" s="3" t="s">
        <v>16</v>
      </c>
      <c r="C22" s="47"/>
      <c r="D22" s="30">
        <v>5</v>
      </c>
      <c r="E22" s="4">
        <v>20</v>
      </c>
      <c r="F22" s="21">
        <v>0</v>
      </c>
      <c r="G22" s="4">
        <v>60</v>
      </c>
      <c r="H22" s="21">
        <v>0</v>
      </c>
      <c r="I22" s="4">
        <v>100</v>
      </c>
      <c r="J22" s="21">
        <v>0</v>
      </c>
      <c r="K22" s="4">
        <f>+IF(AND(J22=0,COUNT(J22)=1),50," ")</f>
        <v>50</v>
      </c>
      <c r="L22" s="21">
        <v>0</v>
      </c>
      <c r="M22" s="4">
        <v>80</v>
      </c>
      <c r="N22" s="21">
        <v>3</v>
      </c>
      <c r="O22" s="16">
        <v>50</v>
      </c>
      <c r="P22" s="36">
        <f t="shared" si="0"/>
        <v>8</v>
      </c>
      <c r="Q22" s="32">
        <f t="shared" si="1"/>
        <v>360</v>
      </c>
      <c r="R22" s="23" t="s">
        <v>59</v>
      </c>
    </row>
    <row r="23" spans="1:18" ht="16.5" thickBot="1">
      <c r="A23" s="27" t="s">
        <v>27</v>
      </c>
      <c r="B23" s="3" t="s">
        <v>26</v>
      </c>
      <c r="C23" s="48"/>
      <c r="D23" s="34">
        <v>0</v>
      </c>
      <c r="E23" s="5">
        <f>+IF(AND(D23=0,COUNT(D23)=1),20," ")</f>
        <v>20</v>
      </c>
      <c r="F23" s="22">
        <v>3.5</v>
      </c>
      <c r="G23" s="5">
        <v>60</v>
      </c>
      <c r="H23" s="22">
        <v>1</v>
      </c>
      <c r="I23" s="5">
        <v>100</v>
      </c>
      <c r="J23" s="22">
        <v>0</v>
      </c>
      <c r="K23" s="5">
        <f>+IF(AND(J23=0,COUNT(J23)=1),50," ")</f>
        <v>50</v>
      </c>
      <c r="L23" s="22">
        <v>0</v>
      </c>
      <c r="M23" s="5">
        <v>80</v>
      </c>
      <c r="N23" s="22">
        <v>0</v>
      </c>
      <c r="O23" s="17">
        <v>50</v>
      </c>
      <c r="P23" s="38">
        <f t="shared" si="0"/>
        <v>4.5</v>
      </c>
      <c r="Q23" s="33">
        <f t="shared" si="1"/>
        <v>360</v>
      </c>
      <c r="R23" s="28" t="s">
        <v>60</v>
      </c>
    </row>
    <row r="24" ht="13.5" thickBot="1"/>
    <row r="25" spans="2:18" ht="16.5" customHeight="1" thickBot="1">
      <c r="B25" s="58" t="s">
        <v>15</v>
      </c>
      <c r="C25" s="59"/>
      <c r="D25" s="9" t="s">
        <v>1</v>
      </c>
      <c r="E25" s="12" t="s">
        <v>9</v>
      </c>
      <c r="F25" s="9" t="s">
        <v>2</v>
      </c>
      <c r="G25" s="10" t="s">
        <v>9</v>
      </c>
      <c r="H25" s="9" t="s">
        <v>3</v>
      </c>
      <c r="I25" s="10" t="s">
        <v>9</v>
      </c>
      <c r="J25" s="9" t="s">
        <v>4</v>
      </c>
      <c r="K25" s="10" t="s">
        <v>9</v>
      </c>
      <c r="L25" s="9" t="s">
        <v>5</v>
      </c>
      <c r="M25" s="10" t="s">
        <v>9</v>
      </c>
      <c r="N25" s="35" t="s">
        <v>10</v>
      </c>
      <c r="O25" s="11" t="s">
        <v>9</v>
      </c>
      <c r="P25" s="11" t="s">
        <v>6</v>
      </c>
      <c r="Q25" s="11" t="s">
        <v>7</v>
      </c>
      <c r="R25" s="11" t="s">
        <v>14</v>
      </c>
    </row>
    <row r="26" spans="2:18" ht="16.5" thickBot="1">
      <c r="B26" s="52" t="s">
        <v>22</v>
      </c>
      <c r="C26" s="55"/>
      <c r="D26" s="20">
        <v>30</v>
      </c>
      <c r="E26" s="14">
        <v>36</v>
      </c>
      <c r="F26" s="20">
        <v>29</v>
      </c>
      <c r="G26" s="14">
        <v>97</v>
      </c>
      <c r="H26" s="20">
        <v>4</v>
      </c>
      <c r="I26" s="14">
        <v>200</v>
      </c>
      <c r="J26" s="20">
        <v>27.5</v>
      </c>
      <c r="K26" s="14">
        <v>75</v>
      </c>
      <c r="L26" s="20">
        <v>17</v>
      </c>
      <c r="M26" s="14">
        <v>160</v>
      </c>
      <c r="N26" s="20">
        <v>25</v>
      </c>
      <c r="O26" s="14">
        <v>100</v>
      </c>
      <c r="P26" s="42">
        <f>IF(COUNT(F26,H26,J26,L26,N26)&gt;0,D26+F26+H26+J26+L26+N26," ")</f>
        <v>132.5</v>
      </c>
      <c r="Q26" s="24">
        <f>IF(COUNT(F26,H26,J26,L26,N26)=5,E26+G26+I26+K26+M26+O26,IF(COUNT(F26,H26,J26,L26,N26)=4,E26+G26+I26+K26+M26,IF(COUNT(F26,H26,J26,L26,N26)=3,E26+G26+I26+K26,IF(COUNT(F26,H26,J26,L26,N26)=2,E26+G26+I26,IF(COUNT(F26,H26,J26,L26,N26)=1,E26+G26," ")))))</f>
        <v>668</v>
      </c>
      <c r="R26" s="50" t="s">
        <v>43</v>
      </c>
    </row>
    <row r="27" spans="2:18" ht="16.5" thickBot="1">
      <c r="B27" s="56" t="s">
        <v>23</v>
      </c>
      <c r="C27" s="57"/>
      <c r="D27" s="21">
        <v>25</v>
      </c>
      <c r="E27" s="16">
        <v>33</v>
      </c>
      <c r="F27" s="21">
        <v>30</v>
      </c>
      <c r="G27" s="16">
        <v>108</v>
      </c>
      <c r="H27" s="21">
        <v>5</v>
      </c>
      <c r="I27" s="16">
        <v>200</v>
      </c>
      <c r="J27" s="21">
        <v>15</v>
      </c>
      <c r="K27" s="16">
        <v>100</v>
      </c>
      <c r="L27" s="21">
        <v>8</v>
      </c>
      <c r="M27" s="16">
        <v>160</v>
      </c>
      <c r="N27" s="21">
        <v>20</v>
      </c>
      <c r="O27" s="16">
        <v>100</v>
      </c>
      <c r="P27" s="43">
        <f>IF(COUNT(F27,H27,J27,L27,N27)&gt;0,D27+F27+H27+J27+L27+N27," ")</f>
        <v>103</v>
      </c>
      <c r="Q27" s="25">
        <f>IF(COUNT(F27,H27,J27,L27,N27)=5,E27+G27+I27+K27+M27+O27,IF(COUNT(F27,H27,J27,L27,N27)=4,E27+G27+I27+K27+M27,IF(COUNT(F27,H27,J27,L27,N27)=3,E27+G27+I27+K27,IF(COUNT(F27,H27,J27,L27,N27)=2,E27+G27+I27,IF(COUNT(F27,H27,J27,L27,N27)=1,E27+G27," ")))))</f>
        <v>701</v>
      </c>
      <c r="R27" s="51" t="s">
        <v>44</v>
      </c>
    </row>
    <row r="28" spans="2:18" ht="16.5" thickBot="1">
      <c r="B28" s="52" t="s">
        <v>26</v>
      </c>
      <c r="C28" s="55"/>
      <c r="D28" s="21">
        <v>10</v>
      </c>
      <c r="E28" s="16">
        <v>37</v>
      </c>
      <c r="F28" s="21">
        <v>8</v>
      </c>
      <c r="G28" s="16">
        <v>120</v>
      </c>
      <c r="H28" s="21">
        <v>4</v>
      </c>
      <c r="I28" s="16">
        <v>190</v>
      </c>
      <c r="J28" s="21">
        <v>0</v>
      </c>
      <c r="K28" s="16">
        <f>+IF(AND(J28=0,COUNT(J28)=1),100," ")</f>
        <v>100</v>
      </c>
      <c r="L28" s="21">
        <v>3</v>
      </c>
      <c r="M28" s="16">
        <v>160</v>
      </c>
      <c r="N28" s="21">
        <v>6.5</v>
      </c>
      <c r="O28" s="16">
        <v>98</v>
      </c>
      <c r="P28" s="43">
        <f>IF(COUNT(F28,H28,J28,L28,N28)&gt;0,D28+F28+H28+J28+L28+N28," ")</f>
        <v>31.5</v>
      </c>
      <c r="Q28" s="25">
        <f>IF(COUNT(F28,H28,J28,L28,N28)=5,E28+G28+I28+K28+M28+O28,IF(COUNT(F28,H28,J28,L28,N28)=4,E28+G28+I28+K28+M28,IF(COUNT(F28,H28,J28,L28,N28)=3,E28+G28+I28+K28,IF(COUNT(F28,H28,J28,L28,N28)=2,E28+G28+I28,IF(COUNT(F28,H28,J28,L28,N28)=1,E28+G28," ")))))</f>
        <v>705</v>
      </c>
      <c r="R28" s="51" t="s">
        <v>45</v>
      </c>
    </row>
    <row r="29" spans="2:18" ht="16.5" thickBot="1">
      <c r="B29" s="52" t="s">
        <v>28</v>
      </c>
      <c r="C29" s="54"/>
      <c r="D29" s="21">
        <v>30</v>
      </c>
      <c r="E29" s="16">
        <v>29</v>
      </c>
      <c r="F29" s="21">
        <v>25.25</v>
      </c>
      <c r="G29" s="16">
        <v>101</v>
      </c>
      <c r="H29" s="21">
        <v>3</v>
      </c>
      <c r="I29" s="16">
        <v>200</v>
      </c>
      <c r="J29" s="21">
        <v>15</v>
      </c>
      <c r="K29" s="16">
        <v>100</v>
      </c>
      <c r="L29" s="21">
        <v>13</v>
      </c>
      <c r="M29" s="16">
        <v>160</v>
      </c>
      <c r="N29" s="21">
        <v>20</v>
      </c>
      <c r="O29" s="16">
        <v>77</v>
      </c>
      <c r="P29" s="43">
        <f>IF(COUNT(F29,H29,J29,L29,N29)&gt;0,D29+F29+H29+J29+L29+N29," ")</f>
        <v>106.25</v>
      </c>
      <c r="Q29" s="25">
        <f>IF(COUNT(F29,H29,J29,L29,N29)=5,E29+G29+I29+K29+M29+O29,IF(COUNT(F29,H29,J29,L29,N29)=4,E29+G29+I29+K29+M29,IF(COUNT(F29,H29,J29,L29,N29)=3,E29+G29+I29+K29,IF(COUNT(F29,H29,J29,L29,N29)=2,E29+G29+I29,IF(COUNT(F29,H29,J29,L29,N29)=1,E29+G29," ")))))</f>
        <v>667</v>
      </c>
      <c r="R29" s="23"/>
    </row>
    <row r="30" spans="2:18" ht="16.5" thickBot="1">
      <c r="B30" s="52" t="s">
        <v>16</v>
      </c>
      <c r="C30" s="53"/>
      <c r="D30" s="22">
        <v>30</v>
      </c>
      <c r="E30" s="17">
        <v>34</v>
      </c>
      <c r="F30" s="22">
        <v>17</v>
      </c>
      <c r="G30" s="17">
        <v>120</v>
      </c>
      <c r="H30" s="22">
        <v>3</v>
      </c>
      <c r="I30" s="17">
        <v>200</v>
      </c>
      <c r="J30" s="22">
        <v>5</v>
      </c>
      <c r="K30" s="17">
        <v>100</v>
      </c>
      <c r="L30" s="22">
        <v>8</v>
      </c>
      <c r="M30" s="17">
        <v>160</v>
      </c>
      <c r="N30" s="22">
        <v>10</v>
      </c>
      <c r="O30" s="17">
        <v>100</v>
      </c>
      <c r="P30" s="44">
        <f>IF(COUNT(F30,H30,J30,L30,N30)&gt;0,D30+F30+H30+J30+L30+N30," ")</f>
        <v>73</v>
      </c>
      <c r="Q30" s="26">
        <f>IF(COUNT(F30,H30,J30,L30,N30)=5,E30+G30+I30+K30+M30+O30,IF(COUNT(F30,H30,J30,L30,N30)=4,E30+G30+I30+K30+M30,IF(COUNT(F30,H30,J30,L30,N30)=3,E30+G30+I30+K30,IF(COUNT(F30,H30,J30,L30,N30)=2,E30+G30+I30,IF(COUNT(F30,H30,J30,L30,N30)=1,E30+G30," ")))))</f>
        <v>714</v>
      </c>
      <c r="R30" s="28"/>
    </row>
  </sheetData>
  <mergeCells count="9">
    <mergeCell ref="B25:C25"/>
    <mergeCell ref="A1:R1"/>
    <mergeCell ref="A2:R2"/>
    <mergeCell ref="A3:R3"/>
    <mergeCell ref="B30:C30"/>
    <mergeCell ref="B29:C29"/>
    <mergeCell ref="B26:C26"/>
    <mergeCell ref="B27:C27"/>
    <mergeCell ref="B28:C28"/>
  </mergeCells>
  <printOptions/>
  <pageMargins left="0.44" right="0.38" top="0.5" bottom="0.51" header="0.5" footer="0.5"/>
  <pageSetup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1</cp:lastModifiedBy>
  <cp:lastPrinted>2006-04-24T10:15:44Z</cp:lastPrinted>
  <dcterms:created xsi:type="dcterms:W3CDTF">2006-05-02T15:52:55Z</dcterms:created>
  <dcterms:modified xsi:type="dcterms:W3CDTF">2006-05-04T04:40:59Z</dcterms:modified>
  <cp:category/>
  <cp:version/>
  <cp:contentType/>
  <cp:contentStatus/>
</cp:coreProperties>
</file>